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 เวปไซต์ สภ.น้ำปาด 2565\oit\17\"/>
    </mc:Choice>
  </mc:AlternateContent>
  <xr:revisionPtr revIDLastSave="0" documentId="8_{1848C277-CE97-46E1-AC0F-21FAC2EBD7F8}" xr6:coauthVersionLast="47" xr6:coauthVersionMax="47" xr10:uidLastSave="{00000000-0000-0000-0000-000000000000}"/>
  <bookViews>
    <workbookView xWindow="-108" yWindow="-108" windowWidth="23256" windowHeight="12576" activeTab="2" xr2:uid="{00000000-000D-0000-FFFF-FFFF00000000}"/>
  </bookViews>
  <sheets>
    <sheet name="แผนการใช้จ่าย" sheetId="1" r:id="rId1"/>
    <sheet name="ผลการใช้จ่าย" sheetId="4" r:id="rId2"/>
    <sheet name="สรุปภาพรวมผลการใช้จ่าย" sheetId="2" r:id="rId3"/>
    <sheet name="Sheet3" sheetId="3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6" i="4" l="1"/>
  <c r="D15" i="4"/>
  <c r="D16" i="4" s="1"/>
  <c r="D16" i="1"/>
  <c r="C12" i="2"/>
  <c r="D15" i="1"/>
  <c r="C13" i="2" l="1"/>
  <c r="B5" i="2"/>
  <c r="D5" i="2" s="1"/>
  <c r="B6" i="2"/>
  <c r="D6" i="2" s="1"/>
  <c r="B7" i="2"/>
  <c r="D7" i="2" s="1"/>
  <c r="B8" i="2"/>
  <c r="D8" i="2" s="1"/>
  <c r="B9" i="2"/>
  <c r="D9" i="2" s="1"/>
  <c r="B10" i="2"/>
  <c r="D10" i="2" s="1"/>
  <c r="B11" i="2"/>
  <c r="D11" i="2" s="1"/>
  <c r="B12" i="2"/>
  <c r="D12" i="2" s="1"/>
  <c r="B4" i="2"/>
  <c r="K16" i="1"/>
  <c r="B13" i="2" l="1"/>
  <c r="D13" i="2" s="1"/>
  <c r="D4" i="2"/>
</calcChain>
</file>

<file path=xl/sharedStrings.xml><?xml version="1.0" encoding="utf-8"?>
<sst xmlns="http://schemas.openxmlformats.org/spreadsheetml/2006/main" count="132" uniqueCount="66">
  <si>
    <t>ที่</t>
  </si>
  <si>
    <t>ชื่อโครงการ/กิจกรรม</t>
  </si>
  <si>
    <t>ระยะเวลาดำเนินการ</t>
  </si>
  <si>
    <t>ผลการเบิกจ่าย</t>
  </si>
  <si>
    <t>โครงการอาสาสมัครตำรวจบ้าน</t>
  </si>
  <si>
    <t>1 เม.ย.- 30 มิ.ย.66</t>
  </si>
  <si>
    <t>โครงการตำรวจชุมชนสัมพันธ์และการมีส่วนร่วมของประชาชน(ตำรวจบ้าน)</t>
  </si>
  <si>
    <t>1 ต.ค.55-30 ก.ย.66</t>
  </si>
  <si>
    <t>โครงการปฏิรูปงานระบบตำรวจ</t>
  </si>
  <si>
    <t>11 - 17 เม.ย.66</t>
  </si>
  <si>
    <t>29 ธ.ค.65-4 ม.ค.66</t>
  </si>
  <si>
    <t>1 ต.ค.65 - ส.ค.66</t>
  </si>
  <si>
    <t>1 ต.ต.65 - มี.ค.66</t>
  </si>
  <si>
    <t>โครงการตำรวจประสานโรงเรียน</t>
  </si>
  <si>
    <t xml:space="preserve">แผนการใช้จ่ายงบประมาณสถานีตำรวจภูธรน้ำปาด  </t>
  </si>
  <si>
    <t>ประจำปีงบประมาณ พ.ศ.2566 ไตรมาสที่ 1-2</t>
  </si>
  <si>
    <t>โครงการดำเนินงานชุมชนยั่งยืนเพื่อแก้ไขปัญหายาเสพติดแบบครบวงจรตามยุทธศาสตร์ชาติ  ประจำปีงบประมาณ 2566</t>
  </si>
  <si>
    <t>โครงการค้นหาผู้ใช้ผู้เสพ ผู้ติดยาเสพติด ผู้มีอาการทางจิตและผู้ป่วยจิตเวชเพื่อนำเข้าส่การบำบัด รักษา ตามประมวลกฎหมายยาเสพติด และ พ.ร.บ.สุขภาพจิต</t>
  </si>
  <si>
    <t>กิจกรรมป้องกันปราบปราม สืบสวนผู้ผลิต และผู้ค้ายาเสพติดและกิจกรรมการสกัดกั้น ปราบปรามการผลิตและการค้ายาเสพติด(ไตรมาส 1-2)</t>
  </si>
  <si>
    <t>โครงการรณรง์ป้องกันและแก้ไขปัญหาอุบัติเหตุทางถนนในช่วงเทศกาลสำคัญ(สงกรานต์) พ.ศ.2566</t>
  </si>
  <si>
    <t>เป้าหมาย/วิธีดำเนินการ</t>
  </si>
  <si>
    <t>งบประมาณ/แหล่งที่จัดสรร/สนับสนุน</t>
  </si>
  <si>
    <t>สตช.</t>
  </si>
  <si>
    <t>อปท.</t>
  </si>
  <si>
    <t>อื่นๆ</t>
  </si>
  <si>
    <t>หน่วยงาน
ภาครัฐ</t>
  </si>
  <si>
    <t>ภาค
เอกชน</t>
  </si>
  <si>
    <t>ผลที่คาดว่าจะได้รับ</t>
  </si>
  <si>
    <t>1.เกิดการพัฒนาการดำเนินงานชุมชนยั่งยืน ในการแก้ไขปัญหายาเสพติดแบบครบวงจร
2.เกิดกระบวนการป้องกัน แก้ไข และการบำบัดยาเสพติดโดยการมีส่วนร่วมของคนในชุมชน
3.ได้รูปแบบการดำเนินงานชุมชนเข้มแข็ง ในการแก้ไขปัญหายาเสพติดอย่างยั่งยืน</t>
  </si>
  <si>
    <t>เป้าหมาย= ชุมชนเป้าหมายสามารถป้องกัน แก้ไข และบำบัดผู้เสพ ผู้ติดยาเสพติด โดยการมีส่วนร่วมของคนในชุมชน
วิธีดำเนินการ= การบูรณาการร่วมกันระหว่างหน่วยงานที่เกี่ยวข้องและชุมชนเพื่อให้เกิดการบำบัดโดยชุมชนมีส่วนร่วม</t>
  </si>
  <si>
    <t>เป้าหมาย= ค้นหาผู้ใช้ ผู้เสพ ผู้ติดยาเสพติด ผู้มีอาการทางจิตและผู้ป่วยจิตเวชในพื้นที่รับผิดชอบตามเป้าหมายที่ได้รับ
วิธีดำเนินการ = เข้าสู่ชุมชนเพื่อสร้างการรับรู้และความเข้าใจว่าผู้เสพคือผู้ป่วย ดำเนินการค้นหาและจูงใจผู้ใช้ ผู้เสพ ผู้ติดยาเสพติดให้สมัครใจรับการบำบัด นำเข้าสู่กระบวนการบำบัดรักษาตามประมวลกฎหมายยาเสพติดฯ</t>
  </si>
  <si>
    <t>1.ค้นหา ผู้ใช้ ผู้เสพ ผู้ติดยาเสพติด ผู้มีอาการทางจิตและผู้ป่วยจิตเวชให้ได้ไม่น้อยกว่าเป้าหมายที่ได้รับ
2.ผู้ใช้ ผู้เสพ และผู้ติดยาเสพติด ไม่น้อยกว่าร้อยละ 80 ถูกนำเข้าสู่กระบวนการบำบัดรักษา
3.ผู้มีอาการทางจิตและผู้ป่วยจิตเวชในพื้นที่ ได้รับการเฝ้าระวัง</t>
  </si>
  <si>
    <t>สรุปภาพรวมผลการใช้จ่ายงบประมาณ ประจำปีงบประมาณ พ.ศ.2566</t>
  </si>
  <si>
    <t>ณ เดือนมีนาคม พ.ศ.2566</t>
  </si>
  <si>
    <t>ประมาณการงบประมาณ</t>
  </si>
  <si>
    <t>ผลการเบิกจ่ายจริง</t>
  </si>
  <si>
    <t>คิดเป็นร้อยละ</t>
  </si>
  <si>
    <t>เป็นไปตามเป้าหมาย/ต่ำกว่าเป้าหมาย</t>
  </si>
  <si>
    <t>รวมทั้งสิ้น</t>
  </si>
  <si>
    <t>เป็นไปตามเป้าหมาย</t>
  </si>
  <si>
    <t>ลำดับ</t>
  </si>
  <si>
    <t>ปัญหา/อุปสรรค/แนวทางการแก้ไขปรับปรุง</t>
  </si>
  <si>
    <t>ข้อมูล ณ 31 มี.ค.66</t>
  </si>
  <si>
    <t>สามารถดำเนินการได้อย่างเป็นระบบและต่อเนื่อง ตามขั้นตอนกระเบวนการดำเนินการตามมาตรฐาน เพื่อให้จำนวนของสถานศึกษาสีขาว สามารถต่อสู้กับปัญหาอบายมุขและปัญหายาเสพติดได้สำเร็จและยั่งยืนมีมากขึ้น</t>
  </si>
  <si>
    <t>โครงการรณรงค์ป้องกันและแก้ไขปัญหาอุบัติเหตุทางถนนในช่วงเทศกาลปีใหม่ พ.ศ.2566</t>
  </si>
  <si>
    <t>1. เสริมสร้างความสัมพันธ์ที่ดีระหว่างประชาชนกับตำรวจ
2. ให้ความรู้แก่ประชาชนในการป้องกันตนเองและชุมชน
3.  ส่งเสริมสนับสนุนให้ประชาชนมีส่วนร่วมในการปฏิบัติงานของเจ้าหน้าที่ตำรวจ</t>
  </si>
  <si>
    <t xml:space="preserve">       ทำให้ประชาชนเกิดความเชื่อมั่น ศรัทธาต่อตำรวจตลอดจนเป็นการเปิดโอกาสให้ประชาชนได้เข้ามามีส่วนร่วม ในการพัฒนาหรือแก้ไขปัญหาร่วมกันของหมู่บ้าน  สามารถยึดเอาประชาชนเข้ามามีบทบาท    พัฒนาศักยภาพของหมู่บ้าน / ชุมชน จนเกิดความภาคภูมิใจ ที่ได้ขจัดปัญหาของหมู่บ้านออกไป อันนำไปสู่เป้าหมายหลัก คือ ความอยู่ดีกินดี ประชาชนมีความปลอดภัยในชีวิต และ ทรัพย์สินตลอดไป</t>
  </si>
  <si>
    <t xml:space="preserve">1. สถานีตำรวจร่วมกับองค์กรปกครองส่วนท้องถิ่น กำนัน ผู้ใหญ่บ้าน ผู้นำชุมชนคัดเลือกบุคคล ที่สมัครใจเป็นสมาชิกอาสาสมัครตำรวจบ้าน โดยการคัดเลือกสมาชิกหมู่บ้านละ 5-10 คน  
2.สถานีตำรวจจัดทำโครงการฝึกอบรมความรู้ทั้งภาคทฤษฎีและภาคปฏิบัติ   
3.หัวหน้าสถานีตำรวจมอบวุฒิบัตรและบัตรประจำตัวแก่อาสาสมัครตำรวจบ้านที่ผ่านการฝึกอบรม ทั้งภาคทฤษฎีและภาคปฏิบัติแล้ว พร้อมทั้งออกคำสั่งแต่งตั้งเป็นผู้ช่วยเหลือเจ้าพนักงานตำรวจ   
4. สถานีตำรวจจัดฝึกทบทวนในเชิงปฏิบัติการแก่สมาชิกอาสาสมัครตำรวจบ้าน ปีละ 1 ครั้ง  และซักซ้อมการปฏิบัติอย่างต่อเนื่องเพื่อเป็นผู้ช่วยเหลือเจ้าพนักงาน  
5.สถานีตำรวจจัดชุดอาสาสมัครตำรวจบ้านออกปฏิบัติหน้าที่ร่วมกับเจ้าหน้าที่ตำรวจ
</t>
  </si>
  <si>
    <t>เป้าหมาย = สนับสนุนและส่งเสริมการดำเนินการของโรงเรียนสีขาวให้บรรลุเป้าหมายในการป้องกันและแก้ไขปัญหายาเสพติด สื่อลามก การพนัน และการทะเลาะวิวาท ร้านเกมส์ สถานบันเทิง และปัจจัยเสี่ยงให้หมดไปจากโรงเรียน
วิธีดำเนินการ = 
1.แบ่งกลุ่มเป้าหมาย นักเรียน/นักศึกษา ออกเป็น 4 กลุ่ม และดำเนินการในแต่ละกลุ่มที่แตกต่างกันออกไป
กลุ่ม 1 นักเรียน/นักศึกษาที่ไม่เคยใช้ยาเสพติด 
กลุ่ม 2 นักเรียน/นักศุกษาที่มีประสบการณ์ในการใช้ยาเสพติด
กลุ่ม 3 นักเรียน/นักศึกษาที่ติดยา
กลุ่ม 4 นักเรียน/นักศึกษาที่มีพฤติกรรมในการค้ายาเสพติด
2.จัดระเบียบสังคมรอบสถานศึกษา
3.สร้างเครือข่ายแกนนำเยาวชนในการแก้ไขปัญหายาเสพติด
4.ประสานสถานศึกษาจัดเยี่ยมบ้านนักเรียน
5.ประชาสัมพันธ์ให้ความรู้เกี่ยวกับยาเสพติดอย่างต่อเนื่อง
6.ประสานหน่วยงานที่เกี่ยวข้องอื่นๆ ร่วมบูรณาการแก้ไขปัญหากับสถานศึกษาในคราวเดียวกัน
7.ระดมปิดล้อมตรวจค้นชุมชน
8.จัดเด็กและเยาวชนที่เป็นผู้เสพ/ผู้ติดยาเสพติด เข้ารับการบำบัด</t>
  </si>
  <si>
    <t>เป้าหมาย เพื่อป้องกันการเกิดเหตุ ทั้งเรื่อง
วิธีการ แสดงกำลัง โดยการเปิดไฟวับวาบ เพื่อป้องกันการเกิดเหตุ</t>
  </si>
  <si>
    <t>ลดปริมาณการเกิดเหตุอาชญากรรม</t>
  </si>
  <si>
    <t xml:space="preserve">          ประชาชนมีส่วนร่วมในกิจการตำรวจ ในลักษณะปฏิบติการ การเป็นอาสาสมัครตำรวจบ้านเพื่อให้การป้องกันอาชญากรรมในชุมชน การรักษาความสงบเรียบร้อย ความปลอดภัยให้แก่ชุมชนและท้องถิ่น เป็นไปอย่างมีประสิทธิภาพ
 </t>
  </si>
  <si>
    <t>เป้าหมาย=เพื่อลดอุบัติเหตุ ลดการสูญเสียชีวิตและทรัพย์สินของประชาชน
วิธีการ 
1.ดำเนินการติดตั้งป้ายรณรงค์การเกิดอุบัติเหตุก่อนถึงวันเทศกาลจำนวน 5 วัน
2.ในการประชุมหัวหน้าส่วนราชการแจ้งให้กำนันผู้ใหญ่บ้าน ประชาสัมพันธ์ให้ความรู้ การป้องกันอุบัติเหตุ การจัดทำ พรบ.ต่างๆ การตรวจเช็คอุปกรณ์ แก่ประชาชนในพื้นที่
3. ตั้งจุดตรวจ จุดสกัด เพื่อบังคับใช้กฎหมาย 10 ข้อหาหลัก พ.ร.บ.จราจร 
4.เมื่อเกิดอุบัติเหตุหน่วยงานที่รับผิดชอบร่วมกันวิเคราะห์สาเหตุที่ทำให้เกิดอุบัติเหตุและนำไปสู่การแก้ไขปัญหาต่อไป</t>
  </si>
  <si>
    <t>ลดปริมาณการเกิดอุบัติ และการสูญเสียชีวิตและทรัพย์สินของประชาชน</t>
  </si>
  <si>
    <t>เป้าหมาย เพื่อป้องกันและปราบปรามยาเสพติด
วิธีการ 
1.สืบสวนหาข่าว เครือข่ายผู้ผลิต ผู้ค้ายาเสพติด และผู้เสพยาเสพติด
2.ขออนุมัติตั้งจุดตรวจที่ศูนย์จราจรทุกวัน ตามวงรอบ
3.เมื่อได้ข่าวจะทำการตั้งจุดตรวจ จุดสกัด เส้นทางลำเลียงยาเสพติดที่ผ่านเข้ามาในพื้นที่ จำนวน 2 จุด ได้แก่ ศูนย์จราจร และ หน้าที่ทำการสายตรวจ ต.ท่าแฝก</t>
  </si>
  <si>
    <t xml:space="preserve">       สามารถสกัดกั้น ป้องกันปราบปรามการผลิตและการค้ายาเสพติด</t>
  </si>
  <si>
    <t>ไม่มี</t>
  </si>
  <si>
    <t>เรียน ผกก.สภ.น้ำปาด</t>
  </si>
  <si>
    <t xml:space="preserve">พ.ต.ท.หญิง    </t>
  </si>
  <si>
    <t xml:space="preserve">             ( ลักษณาภรณ์   ศักดิ์สินธุ์ชัย )</t>
  </si>
  <si>
    <t xml:space="preserve"> -ทราบ</t>
  </si>
  <si>
    <t>พ.ต.อ.</t>
  </si>
  <si>
    <t>( พิเชฐพงศ์  ธนาบูรณศักดิ์ )</t>
  </si>
  <si>
    <t xml:space="preserve">     ผกก.สภ.น้ำปาด</t>
  </si>
  <si>
    <t xml:space="preserve">รายงานผลการใช้จ่ายงบประมาณสถานีตำรวจภูธรน้ำปาด  </t>
  </si>
  <si>
    <t xml:space="preserve">                 เพื่อโปรดทราบ ผลการใช้จ่ายงบประมาณ ประจำปีงบประมาณ พ.ศ.2566 ไตรมาสที่ 1-2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</si>
</sst>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6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6"/>
      <color theme="1"/>
      <name val="TH SarabunIT๙"/>
      <family val="2"/>
    </font>
    <font>
      <b/>
      <sz val="16"/>
      <color theme="1"/>
      <name val="TH SarabunIT๙"/>
      <family val="2"/>
    </font>
    <font>
      <u val="singleAccounting"/>
      <sz val="16"/>
      <color theme="1"/>
      <name val="TH SarabunIT๙"/>
      <family val="2"/>
    </font>
    <font>
      <u val="doubleAccounting"/>
      <sz val="16"/>
      <color theme="1"/>
      <name val="TH SarabunIT๙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187" fontId="2" fillId="0" borderId="1" xfId="1" applyNumberFormat="1" applyFont="1" applyBorder="1"/>
    <xf numFmtId="187" fontId="2" fillId="0" borderId="0" xfId="1" applyNumberFormat="1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187" fontId="2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/>
    </xf>
    <xf numFmtId="187" fontId="2" fillId="0" borderId="1" xfId="1" applyNumberFormat="1" applyFont="1" applyBorder="1" applyAlignment="1">
      <alignment vertical="top"/>
    </xf>
    <xf numFmtId="187" fontId="2" fillId="0" borderId="0" xfId="1" applyNumberFormat="1" applyFont="1" applyBorder="1" applyAlignment="1">
      <alignment horizontal="center"/>
    </xf>
    <xf numFmtId="2" fontId="2" fillId="0" borderId="0" xfId="0" applyNumberFormat="1" applyFont="1"/>
    <xf numFmtId="2" fontId="2" fillId="0" borderId="1" xfId="0" applyNumberFormat="1" applyFont="1" applyBorder="1" applyAlignment="1">
      <alignment vertical="center"/>
    </xf>
    <xf numFmtId="187" fontId="2" fillId="0" borderId="1" xfId="1" applyNumberFormat="1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187" fontId="4" fillId="0" borderId="1" xfId="1" applyNumberFormat="1" applyFont="1" applyBorder="1" applyAlignment="1">
      <alignment vertical="top"/>
    </xf>
    <xf numFmtId="187" fontId="5" fillId="0" borderId="1" xfId="1" applyNumberFormat="1" applyFont="1" applyBorder="1" applyAlignment="1">
      <alignment vertical="top"/>
    </xf>
    <xf numFmtId="15" fontId="2" fillId="0" borderId="1" xfId="0" applyNumberFormat="1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1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187" fontId="2" fillId="0" borderId="2" xfId="1" applyNumberFormat="1" applyFont="1" applyBorder="1" applyAlignment="1">
      <alignment horizontal="center"/>
    </xf>
    <xf numFmtId="187" fontId="2" fillId="0" borderId="3" xfId="1" applyNumberFormat="1" applyFont="1" applyBorder="1" applyAlignment="1">
      <alignment horizontal="center"/>
    </xf>
    <xf numFmtId="187" fontId="2" fillId="0" borderId="4" xfId="1" applyNumberFormat="1" applyFont="1" applyBorder="1" applyAlignment="1">
      <alignment horizont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1089660</xdr:colOff>
      <xdr:row>21</xdr:row>
      <xdr:rowOff>15241</xdr:rowOff>
    </xdr:from>
    <xdr:to>
      <xdr:col>3</xdr:col>
      <xdr:colOff>210311</xdr:colOff>
      <xdr:row>22</xdr:row>
      <xdr:rowOff>251460</xdr:rowOff>
    </xdr:to>
    <xdr:pic>
      <xdr:nvPicPr>
        <xdr:cNvPr id="3" name="รูปภาพ 2">
          <a:extLst>
            <a:ext uri="{FF2B5EF4-FFF2-40B4-BE49-F238E27FC236}">
              <a16:creationId xmlns:a16="http://schemas.microsoft.com/office/drawing/2014/main" id="{28BC0CD6-BAD3-E8F4-15F2-CA57B11AE06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22320" y="5615941"/>
          <a:ext cx="637031" cy="502919"/>
        </a:xfrm>
        <a:prstGeom prst="rect">
          <a:avLst/>
        </a:prstGeom>
      </xdr:spPr>
    </xdr:pic>
    <xdr:clientData/>
  </xdr:twoCellAnchor>
  <xdr:twoCellAnchor editAs="oneCell">
    <xdr:from>
      <xdr:col>2</xdr:col>
      <xdr:colOff>135890</xdr:colOff>
      <xdr:row>26</xdr:row>
      <xdr:rowOff>85091</xdr:rowOff>
    </xdr:from>
    <xdr:to>
      <xdr:col>2</xdr:col>
      <xdr:colOff>967740</xdr:colOff>
      <xdr:row>27</xdr:row>
      <xdr:rowOff>95674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C5F8A347-F942-4E52-BFEC-E0B32750C8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368550" y="7019291"/>
          <a:ext cx="831850" cy="27728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6"/>
  <sheetViews>
    <sheetView topLeftCell="A13" zoomScale="80" zoomScaleNormal="80" workbookViewId="0">
      <selection activeCell="C25" sqref="C25"/>
    </sheetView>
  </sheetViews>
  <sheetFormatPr defaultRowHeight="21" x14ac:dyDescent="0.4"/>
  <cols>
    <col min="1" max="1" width="8.796875" style="1"/>
    <col min="2" max="2" width="37.296875" style="1" customWidth="1"/>
    <col min="3" max="3" width="56.8984375" style="1" customWidth="1"/>
    <col min="4" max="4" width="12.09765625" style="4" customWidth="1"/>
    <col min="5" max="5" width="7.8984375" style="1" bestFit="1" customWidth="1"/>
    <col min="6" max="6" width="8.59765625" style="1" bestFit="1" customWidth="1"/>
    <col min="7" max="7" width="4.69921875" style="1" bestFit="1" customWidth="1"/>
    <col min="8" max="8" width="4.09765625" style="1" bestFit="1" customWidth="1"/>
    <col min="9" max="9" width="17.59765625" style="23" customWidth="1"/>
    <col min="10" max="10" width="40.8984375" style="1" customWidth="1"/>
    <col min="11" max="11" width="13.69921875" style="4" hidden="1" customWidth="1"/>
    <col min="12" max="16384" width="8.796875" style="1"/>
  </cols>
  <sheetData>
    <row r="1" spans="1:11" x14ac:dyDescent="0.4">
      <c r="A1" s="25" t="s">
        <v>14</v>
      </c>
      <c r="B1" s="25"/>
      <c r="C1" s="25"/>
      <c r="D1" s="25"/>
      <c r="E1" s="25"/>
      <c r="F1" s="25"/>
      <c r="G1" s="25"/>
      <c r="H1" s="25"/>
      <c r="I1" s="25"/>
      <c r="J1" s="25"/>
      <c r="K1" s="1"/>
    </row>
    <row r="2" spans="1:11" x14ac:dyDescent="0.4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5"/>
    </row>
    <row r="3" spans="1:11" x14ac:dyDescent="0.4">
      <c r="A3" s="25" t="s">
        <v>42</v>
      </c>
      <c r="B3" s="25"/>
      <c r="C3" s="25"/>
      <c r="D3" s="25"/>
      <c r="E3" s="25"/>
      <c r="F3" s="25"/>
      <c r="G3" s="25"/>
      <c r="H3" s="25"/>
      <c r="I3" s="25"/>
      <c r="J3" s="25"/>
      <c r="K3" s="5"/>
    </row>
    <row r="4" spans="1:11" x14ac:dyDescent="0.4">
      <c r="A4" s="5"/>
      <c r="B4" s="5"/>
      <c r="C4" s="5"/>
      <c r="D4" s="13"/>
      <c r="E4" s="5"/>
      <c r="F4" s="5"/>
      <c r="G4" s="5"/>
      <c r="H4" s="5"/>
      <c r="I4" s="21"/>
      <c r="J4" s="5"/>
      <c r="K4" s="5"/>
    </row>
    <row r="5" spans="1:11" x14ac:dyDescent="0.4">
      <c r="A5" s="29" t="s">
        <v>0</v>
      </c>
      <c r="B5" s="29" t="s">
        <v>1</v>
      </c>
      <c r="C5" s="29" t="s">
        <v>20</v>
      </c>
      <c r="D5" s="26" t="s">
        <v>21</v>
      </c>
      <c r="E5" s="27"/>
      <c r="F5" s="27"/>
      <c r="G5" s="27"/>
      <c r="H5" s="28"/>
      <c r="I5" s="29" t="s">
        <v>2</v>
      </c>
      <c r="J5" s="29" t="s">
        <v>27</v>
      </c>
      <c r="K5" s="3" t="s">
        <v>3</v>
      </c>
    </row>
    <row r="6" spans="1:11" ht="42" x14ac:dyDescent="0.4">
      <c r="A6" s="30"/>
      <c r="B6" s="30"/>
      <c r="C6" s="30"/>
      <c r="D6" s="8" t="s">
        <v>22</v>
      </c>
      <c r="E6" s="7" t="s">
        <v>25</v>
      </c>
      <c r="F6" s="7" t="s">
        <v>26</v>
      </c>
      <c r="G6" s="9" t="s">
        <v>23</v>
      </c>
      <c r="H6" s="9" t="s">
        <v>24</v>
      </c>
      <c r="I6" s="30"/>
      <c r="J6" s="30"/>
      <c r="K6" s="3"/>
    </row>
    <row r="7" spans="1:11" ht="126" x14ac:dyDescent="0.4">
      <c r="A7" s="11">
        <v>1</v>
      </c>
      <c r="B7" s="10" t="s">
        <v>16</v>
      </c>
      <c r="C7" s="10" t="s">
        <v>29</v>
      </c>
      <c r="D7" s="12">
        <v>33250</v>
      </c>
      <c r="E7" s="11"/>
      <c r="F7" s="11"/>
      <c r="G7" s="11"/>
      <c r="H7" s="11"/>
      <c r="I7" s="11" t="s">
        <v>5</v>
      </c>
      <c r="J7" s="10" t="s">
        <v>28</v>
      </c>
      <c r="K7" s="3">
        <v>14480</v>
      </c>
    </row>
    <row r="8" spans="1:11" ht="168" x14ac:dyDescent="0.4">
      <c r="A8" s="11">
        <v>2</v>
      </c>
      <c r="B8" s="10" t="s">
        <v>6</v>
      </c>
      <c r="C8" s="10" t="s">
        <v>45</v>
      </c>
      <c r="D8" s="12">
        <v>42000</v>
      </c>
      <c r="E8" s="2"/>
      <c r="F8" s="2"/>
      <c r="G8" s="2"/>
      <c r="H8" s="2"/>
      <c r="I8" s="11" t="s">
        <v>7</v>
      </c>
      <c r="J8" s="6" t="s">
        <v>46</v>
      </c>
      <c r="K8" s="3">
        <v>21000</v>
      </c>
    </row>
    <row r="9" spans="1:11" ht="273" x14ac:dyDescent="0.4">
      <c r="A9" s="11">
        <v>3</v>
      </c>
      <c r="B9" s="11" t="s">
        <v>4</v>
      </c>
      <c r="C9" s="10" t="s">
        <v>47</v>
      </c>
      <c r="D9" s="12">
        <v>16000</v>
      </c>
      <c r="E9" s="2"/>
      <c r="F9" s="2"/>
      <c r="G9" s="2"/>
      <c r="H9" s="2"/>
      <c r="I9" s="11" t="s">
        <v>7</v>
      </c>
      <c r="J9" s="10" t="s">
        <v>51</v>
      </c>
      <c r="K9" s="3">
        <v>8000</v>
      </c>
    </row>
    <row r="10" spans="1:11" ht="126" x14ac:dyDescent="0.4">
      <c r="A10" s="11">
        <v>4</v>
      </c>
      <c r="B10" s="10" t="s">
        <v>17</v>
      </c>
      <c r="C10" s="10" t="s">
        <v>30</v>
      </c>
      <c r="D10" s="12">
        <v>36000</v>
      </c>
      <c r="E10" s="2"/>
      <c r="F10" s="2"/>
      <c r="G10" s="2"/>
      <c r="H10" s="2"/>
      <c r="I10" s="11" t="s">
        <v>11</v>
      </c>
      <c r="J10" s="6" t="s">
        <v>31</v>
      </c>
      <c r="K10" s="3">
        <v>16575</v>
      </c>
    </row>
    <row r="11" spans="1:11" ht="42" x14ac:dyDescent="0.4">
      <c r="A11" s="2">
        <v>5</v>
      </c>
      <c r="B11" s="2" t="s">
        <v>8</v>
      </c>
      <c r="C11" s="6" t="s">
        <v>49</v>
      </c>
      <c r="D11" s="12">
        <v>13500</v>
      </c>
      <c r="E11" s="2"/>
      <c r="F11" s="2"/>
      <c r="G11" s="2"/>
      <c r="H11" s="2"/>
      <c r="I11" s="11" t="s">
        <v>12</v>
      </c>
      <c r="J11" s="2" t="s">
        <v>50</v>
      </c>
      <c r="K11" s="3">
        <v>13500</v>
      </c>
    </row>
    <row r="12" spans="1:11" ht="147" x14ac:dyDescent="0.4">
      <c r="A12" s="11">
        <v>6</v>
      </c>
      <c r="B12" s="10" t="s">
        <v>18</v>
      </c>
      <c r="C12" s="10" t="s">
        <v>54</v>
      </c>
      <c r="D12" s="12">
        <v>6000</v>
      </c>
      <c r="E12" s="2"/>
      <c r="F12" s="2"/>
      <c r="G12" s="2"/>
      <c r="H12" s="2"/>
      <c r="I12" s="11" t="s">
        <v>12</v>
      </c>
      <c r="J12" s="10" t="s">
        <v>55</v>
      </c>
      <c r="K12" s="3">
        <v>6000</v>
      </c>
    </row>
    <row r="13" spans="1:11" ht="210" x14ac:dyDescent="0.4">
      <c r="A13" s="11">
        <v>7</v>
      </c>
      <c r="B13" s="10" t="s">
        <v>44</v>
      </c>
      <c r="C13" s="10" t="s">
        <v>52</v>
      </c>
      <c r="D13" s="12">
        <v>17200</v>
      </c>
      <c r="E13" s="2"/>
      <c r="F13" s="2"/>
      <c r="G13" s="2"/>
      <c r="H13" s="2"/>
      <c r="I13" s="11" t="s">
        <v>10</v>
      </c>
      <c r="J13" s="10" t="s">
        <v>53</v>
      </c>
      <c r="K13" s="3">
        <v>17200</v>
      </c>
    </row>
    <row r="14" spans="1:11" ht="210" x14ac:dyDescent="0.4">
      <c r="A14" s="11">
        <v>8</v>
      </c>
      <c r="B14" s="10" t="s">
        <v>19</v>
      </c>
      <c r="C14" s="10" t="s">
        <v>52</v>
      </c>
      <c r="D14" s="12">
        <v>18300</v>
      </c>
      <c r="E14" s="2"/>
      <c r="F14" s="2"/>
      <c r="G14" s="2"/>
      <c r="H14" s="2"/>
      <c r="I14" s="11" t="s">
        <v>9</v>
      </c>
      <c r="J14" s="10" t="s">
        <v>53</v>
      </c>
      <c r="K14" s="3">
        <v>18300</v>
      </c>
    </row>
    <row r="15" spans="1:11" ht="399" x14ac:dyDescent="0.4">
      <c r="A15" s="11">
        <v>9</v>
      </c>
      <c r="B15" s="11" t="s">
        <v>13</v>
      </c>
      <c r="C15" s="10" t="s">
        <v>48</v>
      </c>
      <c r="D15" s="18">
        <f>1140+1000</f>
        <v>2140</v>
      </c>
      <c r="E15" s="2"/>
      <c r="F15" s="2"/>
      <c r="G15" s="2"/>
      <c r="H15" s="2"/>
      <c r="I15" s="22" t="s">
        <v>12</v>
      </c>
      <c r="J15" s="20" t="s">
        <v>43</v>
      </c>
      <c r="K15" s="3">
        <v>1140</v>
      </c>
    </row>
    <row r="16" spans="1:11" ht="22.8" x14ac:dyDescent="0.4">
      <c r="A16" s="2"/>
      <c r="B16" s="2" t="s">
        <v>38</v>
      </c>
      <c r="C16" s="2"/>
      <c r="D16" s="19">
        <f>SUM(D7:D15)</f>
        <v>184390</v>
      </c>
      <c r="E16" s="2"/>
      <c r="F16" s="2"/>
      <c r="G16" s="2"/>
      <c r="H16" s="2"/>
      <c r="I16" s="11"/>
      <c r="J16" s="2"/>
      <c r="K16" s="3">
        <f>SUM(K7:K15)</f>
        <v>116195</v>
      </c>
    </row>
  </sheetData>
  <mergeCells count="9">
    <mergeCell ref="A1:J1"/>
    <mergeCell ref="D5:H5"/>
    <mergeCell ref="A5:A6"/>
    <mergeCell ref="B5:B6"/>
    <mergeCell ref="C5:C6"/>
    <mergeCell ref="I5:I6"/>
    <mergeCell ref="J5:J6"/>
    <mergeCell ref="A2:J2"/>
    <mergeCell ref="A3:J3"/>
  </mergeCells>
  <pageMargins left="0.7" right="0.7" top="0.75" bottom="0.75" header="0.3" footer="0.3"/>
  <pageSetup paperSize="9" orientation="portrait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F7D06F-156E-44C1-907A-0CD80ABE6A5E}">
  <dimension ref="A1:K16"/>
  <sheetViews>
    <sheetView zoomScale="80" zoomScaleNormal="80" workbookViewId="0">
      <selection activeCell="C19" sqref="C19"/>
    </sheetView>
  </sheetViews>
  <sheetFormatPr defaultRowHeight="21" x14ac:dyDescent="0.4"/>
  <cols>
    <col min="1" max="1" width="8.796875" style="1"/>
    <col min="2" max="2" width="37.296875" style="1" customWidth="1"/>
    <col min="3" max="3" width="56.8984375" style="1" customWidth="1"/>
    <col min="4" max="4" width="12.09765625" style="4" customWidth="1"/>
    <col min="5" max="5" width="7.8984375" style="1" bestFit="1" customWidth="1"/>
    <col min="6" max="6" width="8.59765625" style="1" bestFit="1" customWidth="1"/>
    <col min="7" max="7" width="4.69921875" style="1" bestFit="1" customWidth="1"/>
    <col min="8" max="8" width="4.09765625" style="1" bestFit="1" customWidth="1"/>
    <col min="9" max="9" width="17.59765625" style="23" customWidth="1"/>
    <col min="10" max="10" width="40.8984375" style="1" customWidth="1"/>
    <col min="11" max="11" width="13.69921875" style="4" hidden="1" customWidth="1"/>
    <col min="12" max="16384" width="8.796875" style="1"/>
  </cols>
  <sheetData>
    <row r="1" spans="1:11" x14ac:dyDescent="0.4">
      <c r="A1" s="25" t="s">
        <v>64</v>
      </c>
      <c r="B1" s="25"/>
      <c r="C1" s="25"/>
      <c r="D1" s="25"/>
      <c r="E1" s="25"/>
      <c r="F1" s="25"/>
      <c r="G1" s="25"/>
      <c r="H1" s="25"/>
      <c r="I1" s="25"/>
      <c r="J1" s="25"/>
      <c r="K1" s="1"/>
    </row>
    <row r="2" spans="1:11" x14ac:dyDescent="0.4">
      <c r="A2" s="25" t="s">
        <v>15</v>
      </c>
      <c r="B2" s="25"/>
      <c r="C2" s="25"/>
      <c r="D2" s="25"/>
      <c r="E2" s="25"/>
      <c r="F2" s="25"/>
      <c r="G2" s="25"/>
      <c r="H2" s="25"/>
      <c r="I2" s="25"/>
      <c r="J2" s="25"/>
      <c r="K2" s="5"/>
    </row>
    <row r="3" spans="1:11" x14ac:dyDescent="0.4">
      <c r="A3" s="25" t="s">
        <v>42</v>
      </c>
      <c r="B3" s="25"/>
      <c r="C3" s="25"/>
      <c r="D3" s="25"/>
      <c r="E3" s="25"/>
      <c r="F3" s="25"/>
      <c r="G3" s="25"/>
      <c r="H3" s="25"/>
      <c r="I3" s="25"/>
      <c r="J3" s="25"/>
      <c r="K3" s="5"/>
    </row>
    <row r="4" spans="1:11" x14ac:dyDescent="0.4">
      <c r="A4" s="5"/>
      <c r="B4" s="5"/>
      <c r="C4" s="5"/>
      <c r="D4" s="13"/>
      <c r="E4" s="5"/>
      <c r="F4" s="5"/>
      <c r="G4" s="5"/>
      <c r="H4" s="5"/>
      <c r="I4" s="21"/>
      <c r="J4" s="5"/>
      <c r="K4" s="5"/>
    </row>
    <row r="5" spans="1:11" x14ac:dyDescent="0.4">
      <c r="A5" s="29" t="s">
        <v>0</v>
      </c>
      <c r="B5" s="29" t="s">
        <v>1</v>
      </c>
      <c r="C5" s="29" t="s">
        <v>20</v>
      </c>
      <c r="D5" s="26" t="s">
        <v>21</v>
      </c>
      <c r="E5" s="27"/>
      <c r="F5" s="27"/>
      <c r="G5" s="27"/>
      <c r="H5" s="28"/>
      <c r="I5" s="29" t="s">
        <v>2</v>
      </c>
      <c r="J5" s="29" t="s">
        <v>27</v>
      </c>
      <c r="K5" s="3" t="s">
        <v>3</v>
      </c>
    </row>
    <row r="6" spans="1:11" ht="42" x14ac:dyDescent="0.4">
      <c r="A6" s="30"/>
      <c r="B6" s="30"/>
      <c r="C6" s="30"/>
      <c r="D6" s="8" t="s">
        <v>22</v>
      </c>
      <c r="E6" s="7" t="s">
        <v>25</v>
      </c>
      <c r="F6" s="7" t="s">
        <v>26</v>
      </c>
      <c r="G6" s="9" t="s">
        <v>23</v>
      </c>
      <c r="H6" s="9" t="s">
        <v>24</v>
      </c>
      <c r="I6" s="30"/>
      <c r="J6" s="30"/>
      <c r="K6" s="3"/>
    </row>
    <row r="7" spans="1:11" ht="126" x14ac:dyDescent="0.4">
      <c r="A7" s="11">
        <v>1</v>
      </c>
      <c r="B7" s="10" t="s">
        <v>16</v>
      </c>
      <c r="C7" s="10" t="s">
        <v>29</v>
      </c>
      <c r="D7" s="12">
        <v>33250</v>
      </c>
      <c r="E7" s="11"/>
      <c r="F7" s="11"/>
      <c r="G7" s="11"/>
      <c r="H7" s="11"/>
      <c r="I7" s="11" t="s">
        <v>5</v>
      </c>
      <c r="J7" s="10" t="s">
        <v>28</v>
      </c>
      <c r="K7" s="3">
        <v>14480</v>
      </c>
    </row>
    <row r="8" spans="1:11" ht="168" x14ac:dyDescent="0.4">
      <c r="A8" s="11">
        <v>2</v>
      </c>
      <c r="B8" s="10" t="s">
        <v>6</v>
      </c>
      <c r="C8" s="10" t="s">
        <v>45</v>
      </c>
      <c r="D8" s="12">
        <v>42000</v>
      </c>
      <c r="E8" s="2"/>
      <c r="F8" s="2"/>
      <c r="G8" s="2"/>
      <c r="H8" s="2"/>
      <c r="I8" s="11" t="s">
        <v>7</v>
      </c>
      <c r="J8" s="6" t="s">
        <v>46</v>
      </c>
      <c r="K8" s="3">
        <v>21000</v>
      </c>
    </row>
    <row r="9" spans="1:11" ht="273" x14ac:dyDescent="0.4">
      <c r="A9" s="11">
        <v>3</v>
      </c>
      <c r="B9" s="11" t="s">
        <v>4</v>
      </c>
      <c r="C9" s="10" t="s">
        <v>47</v>
      </c>
      <c r="D9" s="12">
        <v>16000</v>
      </c>
      <c r="E9" s="2"/>
      <c r="F9" s="2"/>
      <c r="G9" s="2"/>
      <c r="H9" s="2"/>
      <c r="I9" s="11" t="s">
        <v>7</v>
      </c>
      <c r="J9" s="10" t="s">
        <v>51</v>
      </c>
      <c r="K9" s="3">
        <v>8000</v>
      </c>
    </row>
    <row r="10" spans="1:11" ht="126" x14ac:dyDescent="0.4">
      <c r="A10" s="11">
        <v>4</v>
      </c>
      <c r="B10" s="10" t="s">
        <v>17</v>
      </c>
      <c r="C10" s="10" t="s">
        <v>30</v>
      </c>
      <c r="D10" s="12">
        <v>36000</v>
      </c>
      <c r="E10" s="2"/>
      <c r="F10" s="2"/>
      <c r="G10" s="2"/>
      <c r="H10" s="2"/>
      <c r="I10" s="11" t="s">
        <v>11</v>
      </c>
      <c r="J10" s="6" t="s">
        <v>31</v>
      </c>
      <c r="K10" s="3">
        <v>16575</v>
      </c>
    </row>
    <row r="11" spans="1:11" ht="42" x14ac:dyDescent="0.4">
      <c r="A11" s="2">
        <v>5</v>
      </c>
      <c r="B11" s="2" t="s">
        <v>8</v>
      </c>
      <c r="C11" s="6" t="s">
        <v>49</v>
      </c>
      <c r="D11" s="12">
        <v>13500</v>
      </c>
      <c r="E11" s="2"/>
      <c r="F11" s="2"/>
      <c r="G11" s="2"/>
      <c r="H11" s="2"/>
      <c r="I11" s="11" t="s">
        <v>12</v>
      </c>
      <c r="J11" s="2" t="s">
        <v>50</v>
      </c>
      <c r="K11" s="3">
        <v>13500</v>
      </c>
    </row>
    <row r="12" spans="1:11" ht="147" x14ac:dyDescent="0.4">
      <c r="A12" s="11">
        <v>6</v>
      </c>
      <c r="B12" s="10" t="s">
        <v>18</v>
      </c>
      <c r="C12" s="10" t="s">
        <v>54</v>
      </c>
      <c r="D12" s="12">
        <v>6000</v>
      </c>
      <c r="E12" s="2"/>
      <c r="F12" s="2"/>
      <c r="G12" s="2"/>
      <c r="H12" s="2"/>
      <c r="I12" s="11" t="s">
        <v>12</v>
      </c>
      <c r="J12" s="10" t="s">
        <v>55</v>
      </c>
      <c r="K12" s="3">
        <v>6000</v>
      </c>
    </row>
    <row r="13" spans="1:11" ht="210" x14ac:dyDescent="0.4">
      <c r="A13" s="11">
        <v>7</v>
      </c>
      <c r="B13" s="10" t="s">
        <v>44</v>
      </c>
      <c r="C13" s="10" t="s">
        <v>52</v>
      </c>
      <c r="D13" s="12">
        <v>17200</v>
      </c>
      <c r="E13" s="2"/>
      <c r="F13" s="2"/>
      <c r="G13" s="2"/>
      <c r="H13" s="2"/>
      <c r="I13" s="11" t="s">
        <v>10</v>
      </c>
      <c r="J13" s="10" t="s">
        <v>53</v>
      </c>
      <c r="K13" s="3">
        <v>17200</v>
      </c>
    </row>
    <row r="14" spans="1:11" ht="210" x14ac:dyDescent="0.4">
      <c r="A14" s="11">
        <v>8</v>
      </c>
      <c r="B14" s="10" t="s">
        <v>19</v>
      </c>
      <c r="C14" s="10" t="s">
        <v>52</v>
      </c>
      <c r="D14" s="12">
        <v>18300</v>
      </c>
      <c r="E14" s="2"/>
      <c r="F14" s="2"/>
      <c r="G14" s="2"/>
      <c r="H14" s="2"/>
      <c r="I14" s="11" t="s">
        <v>9</v>
      </c>
      <c r="J14" s="10" t="s">
        <v>53</v>
      </c>
      <c r="K14" s="3">
        <v>18300</v>
      </c>
    </row>
    <row r="15" spans="1:11" ht="399" x14ac:dyDescent="0.4">
      <c r="A15" s="11">
        <v>9</v>
      </c>
      <c r="B15" s="11" t="s">
        <v>13</v>
      </c>
      <c r="C15" s="10" t="s">
        <v>48</v>
      </c>
      <c r="D15" s="18">
        <f>1140+1000</f>
        <v>2140</v>
      </c>
      <c r="E15" s="2"/>
      <c r="F15" s="2"/>
      <c r="G15" s="2"/>
      <c r="H15" s="2"/>
      <c r="I15" s="22" t="s">
        <v>12</v>
      </c>
      <c r="J15" s="20" t="s">
        <v>43</v>
      </c>
      <c r="K15" s="3">
        <v>1140</v>
      </c>
    </row>
    <row r="16" spans="1:11" ht="22.8" x14ac:dyDescent="0.4">
      <c r="A16" s="2"/>
      <c r="B16" s="2" t="s">
        <v>38</v>
      </c>
      <c r="C16" s="2"/>
      <c r="D16" s="19">
        <f>SUM(D7:D15)</f>
        <v>184390</v>
      </c>
      <c r="E16" s="2"/>
      <c r="F16" s="2"/>
      <c r="G16" s="2"/>
      <c r="H16" s="2"/>
      <c r="I16" s="11"/>
      <c r="J16" s="2"/>
      <c r="K16" s="3">
        <f>SUM(K7:K15)</f>
        <v>116195</v>
      </c>
    </row>
  </sheetData>
  <mergeCells count="9">
    <mergeCell ref="A1:J1"/>
    <mergeCell ref="A2:J2"/>
    <mergeCell ref="A3:J3"/>
    <mergeCell ref="A5:A6"/>
    <mergeCell ref="B5:B6"/>
    <mergeCell ref="C5:C6"/>
    <mergeCell ref="D5:H5"/>
    <mergeCell ref="I5:I6"/>
    <mergeCell ref="J5:J6"/>
  </mergeCells>
  <pageMargins left="0.7" right="0.7" top="0.75" bottom="0.75" header="0.3" footer="0.3"/>
  <pageSetup paperSize="9" orientation="portrait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30"/>
  <sheetViews>
    <sheetView tabSelected="1" workbookViewId="0">
      <selection activeCell="D28" sqref="D28"/>
    </sheetView>
  </sheetViews>
  <sheetFormatPr defaultRowHeight="21" x14ac:dyDescent="0.4"/>
  <cols>
    <col min="1" max="1" width="7.8984375" style="1" bestFit="1" customWidth="1"/>
    <col min="2" max="2" width="21.3984375" style="4" customWidth="1"/>
    <col min="3" max="3" width="19.8984375" style="4" customWidth="1"/>
    <col min="4" max="4" width="17.19921875" style="1" customWidth="1"/>
    <col min="5" max="5" width="31.19921875" style="1" customWidth="1"/>
    <col min="6" max="16384" width="8.796875" style="1"/>
  </cols>
  <sheetData>
    <row r="1" spans="1:5" x14ac:dyDescent="0.4">
      <c r="A1" s="31" t="s">
        <v>32</v>
      </c>
      <c r="B1" s="31"/>
      <c r="C1" s="31"/>
      <c r="D1" s="31"/>
      <c r="E1" s="31"/>
    </row>
    <row r="2" spans="1:5" x14ac:dyDescent="0.4">
      <c r="A2" s="31" t="s">
        <v>33</v>
      </c>
      <c r="B2" s="31"/>
      <c r="C2" s="31"/>
      <c r="D2" s="31"/>
      <c r="E2" s="31"/>
    </row>
    <row r="3" spans="1:5" x14ac:dyDescent="0.4">
      <c r="A3" s="9" t="s">
        <v>40</v>
      </c>
      <c r="B3" s="8" t="s">
        <v>34</v>
      </c>
      <c r="C3" s="8" t="s">
        <v>35</v>
      </c>
      <c r="D3" s="9" t="s">
        <v>36</v>
      </c>
      <c r="E3" s="9" t="s">
        <v>37</v>
      </c>
    </row>
    <row r="4" spans="1:5" x14ac:dyDescent="0.4">
      <c r="A4" s="2">
        <v>1</v>
      </c>
      <c r="B4" s="3">
        <f>แผนการใช้จ่าย!D7</f>
        <v>33250</v>
      </c>
      <c r="C4" s="3">
        <v>14480</v>
      </c>
      <c r="D4" s="15">
        <f t="shared" ref="D4:D12" si="0">(C4*100)/B4</f>
        <v>43.548872180451127</v>
      </c>
      <c r="E4" s="2" t="s">
        <v>39</v>
      </c>
    </row>
    <row r="5" spans="1:5" x14ac:dyDescent="0.4">
      <c r="A5" s="2">
        <v>2</v>
      </c>
      <c r="B5" s="3">
        <f>แผนการใช้จ่าย!D8</f>
        <v>42000</v>
      </c>
      <c r="C5" s="3">
        <v>21000</v>
      </c>
      <c r="D5" s="15">
        <f t="shared" si="0"/>
        <v>50</v>
      </c>
      <c r="E5" s="2" t="s">
        <v>39</v>
      </c>
    </row>
    <row r="6" spans="1:5" x14ac:dyDescent="0.4">
      <c r="A6" s="2">
        <v>3</v>
      </c>
      <c r="B6" s="3">
        <f>แผนการใช้จ่าย!D9</f>
        <v>16000</v>
      </c>
      <c r="C6" s="3">
        <v>8000</v>
      </c>
      <c r="D6" s="15">
        <f t="shared" si="0"/>
        <v>50</v>
      </c>
      <c r="E6" s="2" t="s">
        <v>39</v>
      </c>
    </row>
    <row r="7" spans="1:5" x14ac:dyDescent="0.4">
      <c r="A7" s="2">
        <v>4</v>
      </c>
      <c r="B7" s="3">
        <f>แผนการใช้จ่าย!D10</f>
        <v>36000</v>
      </c>
      <c r="C7" s="3">
        <v>16575</v>
      </c>
      <c r="D7" s="15">
        <f t="shared" si="0"/>
        <v>46.041666666666664</v>
      </c>
      <c r="E7" s="2" t="s">
        <v>39</v>
      </c>
    </row>
    <row r="8" spans="1:5" x14ac:dyDescent="0.4">
      <c r="A8" s="2">
        <v>5</v>
      </c>
      <c r="B8" s="3">
        <f>แผนการใช้จ่าย!D11</f>
        <v>13500</v>
      </c>
      <c r="C8" s="3">
        <v>13500</v>
      </c>
      <c r="D8" s="15">
        <f t="shared" si="0"/>
        <v>100</v>
      </c>
      <c r="E8" s="2" t="s">
        <v>39</v>
      </c>
    </row>
    <row r="9" spans="1:5" x14ac:dyDescent="0.4">
      <c r="A9" s="2">
        <v>6</v>
      </c>
      <c r="B9" s="3">
        <f>แผนการใช้จ่าย!D12</f>
        <v>6000</v>
      </c>
      <c r="C9" s="3">
        <v>6000</v>
      </c>
      <c r="D9" s="15">
        <f t="shared" si="0"/>
        <v>100</v>
      </c>
      <c r="E9" s="2" t="s">
        <v>39</v>
      </c>
    </row>
    <row r="10" spans="1:5" x14ac:dyDescent="0.4">
      <c r="A10" s="2">
        <v>7</v>
      </c>
      <c r="B10" s="3">
        <f>แผนการใช้จ่าย!D13</f>
        <v>17200</v>
      </c>
      <c r="C10" s="3">
        <v>17200</v>
      </c>
      <c r="D10" s="15">
        <f t="shared" si="0"/>
        <v>100</v>
      </c>
      <c r="E10" s="2" t="s">
        <v>39</v>
      </c>
    </row>
    <row r="11" spans="1:5" x14ac:dyDescent="0.4">
      <c r="A11" s="2">
        <v>8</v>
      </c>
      <c r="B11" s="3">
        <f>แผนการใช้จ่าย!D14</f>
        <v>18300</v>
      </c>
      <c r="C11" s="3">
        <v>18300</v>
      </c>
      <c r="D11" s="15">
        <f t="shared" si="0"/>
        <v>100</v>
      </c>
      <c r="E11" s="2" t="s">
        <v>39</v>
      </c>
    </row>
    <row r="12" spans="1:5" x14ac:dyDescent="0.4">
      <c r="A12" s="2">
        <v>9</v>
      </c>
      <c r="B12" s="3">
        <f>แผนการใช้จ่าย!D15</f>
        <v>2140</v>
      </c>
      <c r="C12" s="3">
        <f>1140+1000</f>
        <v>2140</v>
      </c>
      <c r="D12" s="15">
        <f t="shared" si="0"/>
        <v>100</v>
      </c>
      <c r="E12" s="2" t="s">
        <v>39</v>
      </c>
    </row>
    <row r="13" spans="1:5" x14ac:dyDescent="0.4">
      <c r="A13" s="2" t="s">
        <v>38</v>
      </c>
      <c r="B13" s="16">
        <f>SUM(B4:B12)</f>
        <v>184390</v>
      </c>
      <c r="C13" s="16">
        <f>SUM(C4:C12)</f>
        <v>117195</v>
      </c>
      <c r="D13" s="15">
        <f>(C13*100)/B13</f>
        <v>63.558218992353162</v>
      </c>
      <c r="E13" s="17" t="s">
        <v>39</v>
      </c>
    </row>
    <row r="14" spans="1:5" x14ac:dyDescent="0.4">
      <c r="D14" s="14"/>
    </row>
    <row r="15" spans="1:5" x14ac:dyDescent="0.4">
      <c r="A15" s="1" t="s">
        <v>41</v>
      </c>
    </row>
    <row r="17" spans="1:3" x14ac:dyDescent="0.4">
      <c r="B17" s="4" t="s">
        <v>56</v>
      </c>
    </row>
    <row r="19" spans="1:3" x14ac:dyDescent="0.4">
      <c r="A19" s="4" t="s">
        <v>57</v>
      </c>
      <c r="B19" s="1"/>
    </row>
    <row r="20" spans="1:3" x14ac:dyDescent="0.4">
      <c r="B20" s="4" t="s">
        <v>65</v>
      </c>
    </row>
    <row r="22" spans="1:3" x14ac:dyDescent="0.4">
      <c r="C22" s="4" t="s">
        <v>58</v>
      </c>
    </row>
    <row r="24" spans="1:3" x14ac:dyDescent="0.4">
      <c r="C24" s="4" t="s">
        <v>59</v>
      </c>
    </row>
    <row r="26" spans="1:3" x14ac:dyDescent="0.4">
      <c r="B26" s="1"/>
      <c r="C26" s="4" t="s">
        <v>60</v>
      </c>
    </row>
    <row r="28" spans="1:3" x14ac:dyDescent="0.4">
      <c r="B28" s="24" t="s">
        <v>61</v>
      </c>
      <c r="C28" s="1"/>
    </row>
    <row r="29" spans="1:3" x14ac:dyDescent="0.4">
      <c r="B29" s="1"/>
      <c r="C29" s="1" t="s">
        <v>62</v>
      </c>
    </row>
    <row r="30" spans="1:3" x14ac:dyDescent="0.4">
      <c r="B30" s="1"/>
      <c r="C30" s="1" t="s">
        <v>63</v>
      </c>
    </row>
  </sheetData>
  <mergeCells count="2">
    <mergeCell ref="A1:E1"/>
    <mergeCell ref="A2:E2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4</vt:i4>
      </vt:variant>
    </vt:vector>
  </HeadingPairs>
  <TitlesOfParts>
    <vt:vector size="4" baseType="lpstr">
      <vt:lpstr>แผนการใช้จ่าย</vt:lpstr>
      <vt:lpstr>ผลการใช้จ่าย</vt:lpstr>
      <vt:lpstr>สรุปภาพรวมผลการใช้จ่าย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NamPad</dc:creator>
  <cp:lastModifiedBy>Lenovo</cp:lastModifiedBy>
  <dcterms:created xsi:type="dcterms:W3CDTF">2023-05-26T04:22:53Z</dcterms:created>
  <dcterms:modified xsi:type="dcterms:W3CDTF">2023-05-30T08:51:23Z</dcterms:modified>
</cp:coreProperties>
</file>